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CUENTA PUBLICA DIF 2023\CARGA\"/>
    </mc:Choice>
  </mc:AlternateContent>
  <bookViews>
    <workbookView xWindow="0" yWindow="0" windowWidth="28800" windowHeight="12135" tabRatio="885"/>
  </bookViews>
  <sheets>
    <sheet name="COG" sheetId="6" r:id="rId1"/>
  </sheets>
  <definedNames>
    <definedName name="_xlnm._FilterDatabase" localSheetId="0" hidden="1">COG!$A$3:$G$76</definedName>
    <definedName name="_xlnm.Print_Area" localSheetId="0">COG!$A$1:$G$85</definedName>
  </definedNames>
  <calcPr calcId="162913"/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D12" i="6"/>
  <c r="G12" i="6" s="1"/>
  <c r="G47" i="6"/>
  <c r="G11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13" i="6"/>
  <c r="G13" i="6" s="1"/>
  <c r="D23" i="6"/>
  <c r="G23" i="6" s="1"/>
  <c r="D69" i="6"/>
  <c r="G69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<sst xmlns="http://schemas.openxmlformats.org/spreadsheetml/2006/main" count="91" uniqueCount="91">
  <si>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</si>
  <si>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</si>
  <si>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</si>
  <si>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</si>
  <si>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</si>
  <si>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</si>
  <si>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</si>
  <si>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</si>
  <si>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</si>
  <si>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</si>
  <si>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</si>
  <si>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</si>
  <si>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</si>
  <si>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</si>
  <si>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</si>
  <si>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</si>
  <si>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</si>
  <si>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</si>
  <si>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</si>
  <si>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</si>
  <si>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</si>
  <si>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</si>
  <si>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</si>
  <si>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</si>
  <si>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</si>
  <si>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</si>
  <si>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</si>
  <si>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</si>
  <si>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</si>
  <si>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</si>
  <si>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</si>
  <si>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</si>
  <si>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</si>
  <si>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</si>
  <si>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</si>
  <si>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</si>
  <si>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</si>
  <si>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</si>
  <si>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</si>
  <si>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</si>
  <si>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</si>
  <si>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</si>
  <si>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</si>
  <si>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</si>
  <si>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</si>
  <si>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</si>
  <si>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</si>
  <si>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</si>
  <si>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</si>
  <si>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</si>
  <si>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</si>
  <si>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</si>
  <si>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</si>
  <si>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</si>
  <si>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</si>
  <si>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</si>
  <si>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</si>
  <si>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</si>
  <si>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</si>
  <si>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</si>
  <si>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</si>
  <si>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</si>
  <si>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</si>
  <si>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</si>
  <si>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</si>
  <si>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</si>
  <si>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</si>
  <si>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</si>
  <si>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</si>
  <si>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</si>
  <si>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</si>
  <si>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</si>
  <si>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</si>
  <si>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</si>
  <si>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</si>
  <si>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</si>
  <si>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</si>
  <si>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</si>
  <si>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</si>
  <si>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</si>
  <si>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</si>
  <si>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</si>
  <si>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</si>
  <si>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</si>
  <si>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para el Desarrollo Integral de la Familia del Municipio de San Felipe, Gto.
Estado Analítico del Ejercicio del Presupuesto de Egresos
Clasificación por Objeto del Gasto (Capítulo y Concepto)
Del 1 de Enero al 31 de Diciembre de 2023</t>
  </si>
  <si>
    <t>__________________________________</t>
  </si>
  <si>
    <t>_________________________________________</t>
  </si>
  <si>
    <t>Lic. German Barroso Moreno</t>
  </si>
  <si>
    <t>Ing. Ivan Faustino Narvaez Cervantes</t>
  </si>
  <si>
    <t>Director General del SMDIF</t>
  </si>
  <si>
    <t>Administrador General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</si>
</sst>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4" fontId="8" fillId="2" borderId="5" xfId="9" applyNumberFormat="1" applyFont="1" applyFill="1" applyBorder="1" applyAlignment="1">
      <alignment horizontal="center" vertical="center" wrapText="1"/>
    </xf>
    <xf numFmtId="0" fontId="8" fillId="2" borderId="5" xfId="9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/>
    </xf>
    <xf numFmtId="4" fontId="4" fillId="0" borderId="11" xfId="0" applyNumberFormat="1" applyFont="1" applyFill="1" applyBorder="1" applyProtection="1">
      <protection locked="0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/>
      <protection locked="0"/>
    </xf>
    <xf numFmtId="4" fontId="8" fillId="0" borderId="9" xfId="0" applyNumberFormat="1" applyFont="1" applyFill="1" applyBorder="1" applyProtection="1">
      <protection locked="0"/>
    </xf>
    <xf numFmtId="4" fontId="8" fillId="0" borderId="11" xfId="0" applyNumberFormat="1" applyFont="1" applyFill="1" applyBorder="1" applyProtection="1">
      <protection locked="0"/>
    </xf>
    <xf numFmtId="4" fontId="4" fillId="0" borderId="10" xfId="0" applyNumberFormat="1" applyFont="1" applyFill="1" applyBorder="1" applyProtection="1">
      <protection locked="0"/>
    </xf>
    <xf numFmtId="4" fontId="8" fillId="0" borderId="10" xfId="0" applyNumberFormat="1" applyFont="1" applyFill="1" applyBorder="1" applyProtection="1">
      <protection locked="0"/>
    </xf>
    <xf numFmtId="0" fontId="8" fillId="0" borderId="1" xfId="0" applyFont="1" applyFill="1" applyBorder="1" applyAlignment="1" applyProtection="1">
      <alignment horizontal="left"/>
    </xf>
    <xf numFmtId="0" fontId="10" fillId="0" borderId="1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indent="1"/>
    </xf>
    <xf numFmtId="0" fontId="4" fillId="0" borderId="3" xfId="0" applyFont="1" applyFill="1" applyBorder="1" applyAlignment="1" applyProtection="1">
      <alignment horizontal="left" indent="1"/>
    </xf>
    <xf numFmtId="0" fontId="0" fillId="0" borderId="0" xfId="0" applyBorder="1" applyProtection="1">
      <protection locked="0"/>
    </xf>
    <xf numFmtId="0" fontId="4" fillId="0" borderId="0" xfId="8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8" fillId="2" borderId="2" xfId="9" applyFont="1" applyFill="1" applyBorder="1" applyAlignment="1">
      <alignment vertical="center"/>
    </xf>
    <xf numFmtId="0" fontId="8" fillId="2" borderId="4" xfId="9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8" xfId="9" applyFont="1" applyFill="1" applyBorder="1" applyAlignment="1" applyProtection="1">
      <alignment horizontal="center" vertical="center" wrapText="1"/>
      <protection locked="0"/>
    </xf>
    <xf numFmtId="0" fontId="8" fillId="2" borderId="6" xfId="9" applyFont="1" applyFill="1" applyBorder="1" applyAlignment="1" applyProtection="1">
      <alignment horizontal="center" vertical="center" wrapText="1"/>
      <protection locked="0"/>
    </xf>
    <xf numFmtId="4" fontId="8" fillId="2" borderId="9" xfId="9" applyNumberFormat="1" applyFont="1" applyFill="1" applyBorder="1" applyAlignment="1">
      <alignment horizontal="center" vertical="center" wrapText="1"/>
    </xf>
    <xf numFmtId="4" fontId="8" fillId="2" borderId="10" xfId="9" applyNumberFormat="1" applyFont="1" applyFill="1" applyBorder="1" applyAlignment="1">
      <alignment horizontal="center" vertical="center" wrapText="1"/>
    </xf>
    <xf numFmtId="0" fontId="4" fillId="0" borderId="0" xfId="8" applyFont="1" applyFill="1" applyBorder="1" applyAlignment="1" applyProtection="1">
      <alignment horizontal="center" vertical="top"/>
      <protection locked="0"/>
    </xf>
  </cellXfs>
  <cellStyles count="32">
    <cellStyle name="Euro" xfId="1"/>
    <cellStyle name="Millares 2" xfId="2"/>
    <cellStyle name="Millares 2 2" xfId="3"/>
    <cellStyle name="Millares 2 2 2" xfId="17"/>
    <cellStyle name="Millares 2 2 3" xfId="25"/>
    <cellStyle name="Millares 2 3" xfId="4"/>
    <cellStyle name="Millares 2 3 2" xfId="18"/>
    <cellStyle name="Millares 2 3 3" xfId="26"/>
    <cellStyle name="Millares 2 4" xfId="16"/>
    <cellStyle name="Millares 2 5" xfId="24"/>
    <cellStyle name="Millares 3" xfId="5"/>
    <cellStyle name="Millares 3 2" xfId="19"/>
    <cellStyle name="Millares 3 3" xfId="27"/>
    <cellStyle name="Moneda 2" xfId="6"/>
    <cellStyle name="Moneda 2 2" xfId="20"/>
    <cellStyle name="Moneda 2 3" xfId="28"/>
    <cellStyle name="Normal" xfId="0" builtinId="0"/>
    <cellStyle name="Normal 2" xfId="7"/>
    <cellStyle name="Normal 2 2" xfId="8"/>
    <cellStyle name="Normal 2 3" xfId="21"/>
    <cellStyle name="Normal 2 4" xfId="29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2 3" xfId="31"/>
    <cellStyle name="Normal 6 3" xfId="22"/>
    <cellStyle name="Normal 6 4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showGridLines="0" tabSelected="1" zoomScale="130" zoomScaleNormal="130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3" t="s">
        <v>84</v>
      </c>
      <c r="B1" s="23"/>
      <c r="C1" s="23"/>
      <c r="D1" s="23"/>
      <c r="E1" s="23"/>
      <c r="F1" s="23"/>
      <c r="G1" s="24"/>
    </row>
    <row r="2" spans="1:8" x14ac:dyDescent="0.2">
      <c r="A2" s="19"/>
      <c r="B2" s="25" t="s">
        <v>15</v>
      </c>
      <c r="C2" s="23"/>
      <c r="D2" s="23"/>
      <c r="E2" s="23"/>
      <c r="F2" s="24"/>
      <c r="G2" s="26" t="s">
        <v>14</v>
      </c>
    </row>
    <row r="3" spans="1:8" ht="24.95" customHeight="1" x14ac:dyDescent="0.2">
      <c r="A3" s="19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7"/>
    </row>
    <row r="4" spans="1:8" x14ac:dyDescent="0.2">
      <c r="A4" s="20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13502279.299999999</v>
      </c>
      <c r="C5" s="8">
        <f>SUM(C6:C12)</f>
        <v>-235654.83000000002</v>
      </c>
      <c r="D5" s="8">
        <f>B5+C5</f>
        <v>13266624.469999999</v>
      </c>
      <c r="E5" s="8">
        <f>SUM(E6:E12)</f>
        <v>13262988.879999999</v>
      </c>
      <c r="F5" s="8">
        <f>SUM(F6:F12)</f>
        <v>12573204.82</v>
      </c>
      <c r="G5" s="8">
        <f>D5-E5</f>
        <v>3635.589999999851</v>
      </c>
    </row>
    <row r="6" spans="1:8" x14ac:dyDescent="0.2">
      <c r="A6" s="14" t="s">
        <v>20</v>
      </c>
      <c r="B6" s="5">
        <v>8245302.1799999997</v>
      </c>
      <c r="C6" s="5">
        <v>-372507.95</v>
      </c>
      <c r="D6" s="5">
        <f t="shared" ref="D6:D69" si="0">B6+C6</f>
        <v>7872794.2299999995</v>
      </c>
      <c r="E6" s="5">
        <v>7870976.4000000004</v>
      </c>
      <c r="F6" s="5">
        <v>7870976.4000000004</v>
      </c>
      <c r="G6" s="5">
        <f t="shared" ref="G6:G69" si="1">D6-E6</f>
        <v>1817.8299999991432</v>
      </c>
      <c r="H6" s="6">
        <v>1100</v>
      </c>
    </row>
    <row r="7" spans="1:8" x14ac:dyDescent="0.2">
      <c r="A7" s="14" t="s">
        <v>21</v>
      </c>
      <c r="B7" s="5">
        <v>0</v>
      </c>
      <c r="C7" s="5">
        <v>0</v>
      </c>
      <c r="D7" s="5">
        <f t="shared" si="0"/>
        <v>0</v>
      </c>
      <c r="E7" s="5">
        <v>0</v>
      </c>
      <c r="F7" s="5">
        <v>0</v>
      </c>
      <c r="G7" s="5">
        <f t="shared" si="1"/>
        <v>0</v>
      </c>
      <c r="H7" s="6">
        <v>1200</v>
      </c>
    </row>
    <row r="8" spans="1:8" x14ac:dyDescent="0.2">
      <c r="A8" s="14" t="s">
        <v>22</v>
      </c>
      <c r="B8" s="5">
        <v>1241285.43</v>
      </c>
      <c r="C8" s="5">
        <v>-66473.89</v>
      </c>
      <c r="D8" s="5">
        <f t="shared" si="0"/>
        <v>1174811.54</v>
      </c>
      <c r="E8" s="5">
        <v>1174811.52</v>
      </c>
      <c r="F8" s="5">
        <v>1174811.52</v>
      </c>
      <c r="G8" s="5">
        <f t="shared" si="1"/>
        <v>2.0000000018626451E-2</v>
      </c>
      <c r="H8" s="6">
        <v>1300</v>
      </c>
    </row>
    <row r="9" spans="1:8" x14ac:dyDescent="0.2">
      <c r="A9" s="14" t="s">
        <v>1</v>
      </c>
      <c r="B9" s="5">
        <v>2215133.16</v>
      </c>
      <c r="C9" s="5">
        <v>-26745.88</v>
      </c>
      <c r="D9" s="5">
        <f t="shared" si="0"/>
        <v>2188387.2800000003</v>
      </c>
      <c r="E9" s="5">
        <v>2186959.11</v>
      </c>
      <c r="F9" s="5">
        <v>1910911.64</v>
      </c>
      <c r="G9" s="5">
        <f t="shared" si="1"/>
        <v>1428.1700000003912</v>
      </c>
      <c r="H9" s="6">
        <v>1400</v>
      </c>
    </row>
    <row r="10" spans="1:8" x14ac:dyDescent="0.2">
      <c r="A10" s="14" t="s">
        <v>23</v>
      </c>
      <c r="B10" s="5">
        <v>1800558.53</v>
      </c>
      <c r="C10" s="5">
        <v>230072.89</v>
      </c>
      <c r="D10" s="5">
        <f t="shared" si="0"/>
        <v>2030631.42</v>
      </c>
      <c r="E10" s="5">
        <v>2030241.85</v>
      </c>
      <c r="F10" s="5">
        <v>1616505.26</v>
      </c>
      <c r="G10" s="5">
        <f t="shared" si="1"/>
        <v>389.56999999983236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450239.66000000003</v>
      </c>
      <c r="C13" s="9">
        <f>SUM(C14:C22)</f>
        <v>178027.9</v>
      </c>
      <c r="D13" s="9">
        <f t="shared" si="0"/>
        <v>628267.56000000006</v>
      </c>
      <c r="E13" s="9">
        <f>SUM(E14:E22)</f>
        <v>556201.07000000007</v>
      </c>
      <c r="F13" s="9">
        <f>SUM(F14:F22)</f>
        <v>525180.43000000005</v>
      </c>
      <c r="G13" s="9">
        <f t="shared" si="1"/>
        <v>72066.489999999991</v>
      </c>
      <c r="H13" s="13">
        <v>0</v>
      </c>
    </row>
    <row r="14" spans="1:8" x14ac:dyDescent="0.2">
      <c r="A14" s="14" t="s">
        <v>25</v>
      </c>
      <c r="B14" s="5">
        <v>117550</v>
      </c>
      <c r="C14" s="5">
        <v>53949.35</v>
      </c>
      <c r="D14" s="5">
        <f t="shared" si="0"/>
        <v>171499.35</v>
      </c>
      <c r="E14" s="5">
        <v>170265.56</v>
      </c>
      <c r="F14" s="5">
        <v>139244.92000000001</v>
      </c>
      <c r="G14" s="5">
        <f t="shared" si="1"/>
        <v>1233.7900000000081</v>
      </c>
      <c r="H14" s="6">
        <v>2100</v>
      </c>
    </row>
    <row r="15" spans="1:8" x14ac:dyDescent="0.2">
      <c r="A15" s="14" t="s">
        <v>26</v>
      </c>
      <c r="B15" s="5">
        <v>2000</v>
      </c>
      <c r="C15" s="5">
        <v>4561.29</v>
      </c>
      <c r="D15" s="5">
        <f t="shared" si="0"/>
        <v>6561.29</v>
      </c>
      <c r="E15" s="5">
        <v>5000</v>
      </c>
      <c r="F15" s="5">
        <v>5000</v>
      </c>
      <c r="G15" s="5">
        <f t="shared" si="1"/>
        <v>1561.29</v>
      </c>
      <c r="H15" s="6">
        <v>2200</v>
      </c>
    </row>
    <row r="16" spans="1:8" x14ac:dyDescent="0.2">
      <c r="A16" s="14" t="s">
        <v>27</v>
      </c>
      <c r="B16" s="5">
        <v>2000</v>
      </c>
      <c r="C16" s="5">
        <v>0</v>
      </c>
      <c r="D16" s="5">
        <f t="shared" si="0"/>
        <v>2000</v>
      </c>
      <c r="E16" s="5">
        <v>1957.42</v>
      </c>
      <c r="F16" s="5">
        <v>1957.42</v>
      </c>
      <c r="G16" s="5">
        <f t="shared" si="1"/>
        <v>42.579999999999927</v>
      </c>
      <c r="H16" s="6">
        <v>2300</v>
      </c>
    </row>
    <row r="17" spans="1:8" x14ac:dyDescent="0.2">
      <c r="A17" s="14" t="s">
        <v>28</v>
      </c>
      <c r="B17" s="5">
        <v>3121.1</v>
      </c>
      <c r="C17" s="5">
        <v>24126.36</v>
      </c>
      <c r="D17" s="5">
        <f t="shared" si="0"/>
        <v>27247.46</v>
      </c>
      <c r="E17" s="5">
        <v>1904</v>
      </c>
      <c r="F17" s="5">
        <v>1904</v>
      </c>
      <c r="G17" s="5">
        <f t="shared" si="1"/>
        <v>25343.46</v>
      </c>
      <c r="H17" s="6">
        <v>2400</v>
      </c>
    </row>
    <row r="18" spans="1:8" x14ac:dyDescent="0.2">
      <c r="A18" s="14" t="s">
        <v>29</v>
      </c>
      <c r="B18" s="5">
        <v>19500</v>
      </c>
      <c r="C18" s="5">
        <v>-9536.9500000000007</v>
      </c>
      <c r="D18" s="5">
        <f t="shared" si="0"/>
        <v>9963.0499999999993</v>
      </c>
      <c r="E18" s="5">
        <v>9933.56</v>
      </c>
      <c r="F18" s="5">
        <v>9933.56</v>
      </c>
      <c r="G18" s="5">
        <f t="shared" si="1"/>
        <v>29.489999999999782</v>
      </c>
      <c r="H18" s="6">
        <v>2500</v>
      </c>
    </row>
    <row r="19" spans="1:8" x14ac:dyDescent="0.2">
      <c r="A19" s="14" t="s">
        <v>30</v>
      </c>
      <c r="B19" s="5">
        <v>225068.56</v>
      </c>
      <c r="C19" s="5">
        <v>77399.86</v>
      </c>
      <c r="D19" s="5">
        <f t="shared" si="0"/>
        <v>302468.42</v>
      </c>
      <c r="E19" s="5">
        <v>280177.49</v>
      </c>
      <c r="F19" s="5">
        <v>280177.49</v>
      </c>
      <c r="G19" s="5">
        <f t="shared" si="1"/>
        <v>22290.929999999993</v>
      </c>
      <c r="H19" s="6">
        <v>2600</v>
      </c>
    </row>
    <row r="20" spans="1:8" x14ac:dyDescent="0.2">
      <c r="A20" s="14" t="s">
        <v>31</v>
      </c>
      <c r="B20" s="5">
        <v>2500</v>
      </c>
      <c r="C20" s="5">
        <v>-2500</v>
      </c>
      <c r="D20" s="5">
        <f t="shared" si="0"/>
        <v>0</v>
      </c>
      <c r="E20" s="5">
        <v>0</v>
      </c>
      <c r="F20" s="5">
        <v>0</v>
      </c>
      <c r="G20" s="5">
        <f t="shared" si="1"/>
        <v>0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78500</v>
      </c>
      <c r="C22" s="5">
        <v>30027.99</v>
      </c>
      <c r="D22" s="5">
        <f t="shared" si="0"/>
        <v>108527.99</v>
      </c>
      <c r="E22" s="5">
        <v>86963.04</v>
      </c>
      <c r="F22" s="5">
        <v>86963.04</v>
      </c>
      <c r="G22" s="5">
        <f t="shared" si="1"/>
        <v>21564.950000000012</v>
      </c>
      <c r="H22" s="6">
        <v>2900</v>
      </c>
    </row>
    <row r="23" spans="1:8" x14ac:dyDescent="0.2">
      <c r="A23" s="12" t="s">
        <v>17</v>
      </c>
      <c r="B23" s="9">
        <f>SUM(B24:B32)</f>
        <v>1082585.02</v>
      </c>
      <c r="C23" s="9">
        <f>SUM(C24:C32)</f>
        <v>328565.74</v>
      </c>
      <c r="D23" s="9">
        <f t="shared" si="0"/>
        <v>1411150.76</v>
      </c>
      <c r="E23" s="9">
        <f>SUM(E24:E32)</f>
        <v>1263243.0299999998</v>
      </c>
      <c r="F23" s="9">
        <f>SUM(F24:F32)</f>
        <v>1180222.2399999998</v>
      </c>
      <c r="G23" s="9">
        <f t="shared" si="1"/>
        <v>147907.73000000021</v>
      </c>
      <c r="H23" s="13">
        <v>0</v>
      </c>
    </row>
    <row r="24" spans="1:8" x14ac:dyDescent="0.2">
      <c r="A24" s="14" t="s">
        <v>34</v>
      </c>
      <c r="B24" s="5">
        <v>133198.20000000001</v>
      </c>
      <c r="C24" s="5">
        <v>600</v>
      </c>
      <c r="D24" s="5">
        <f t="shared" si="0"/>
        <v>133798.20000000001</v>
      </c>
      <c r="E24" s="5">
        <v>122348.26</v>
      </c>
      <c r="F24" s="5">
        <v>122348.26</v>
      </c>
      <c r="G24" s="5">
        <f t="shared" si="1"/>
        <v>11449.940000000017</v>
      </c>
      <c r="H24" s="6">
        <v>3100</v>
      </c>
    </row>
    <row r="25" spans="1:8" x14ac:dyDescent="0.2">
      <c r="A25" s="14" t="s">
        <v>35</v>
      </c>
      <c r="B25" s="5">
        <v>58500</v>
      </c>
      <c r="C25" s="5">
        <v>1400</v>
      </c>
      <c r="D25" s="5">
        <f t="shared" si="0"/>
        <v>59900</v>
      </c>
      <c r="E25" s="5">
        <v>57335.9</v>
      </c>
      <c r="F25" s="5">
        <v>57335.9</v>
      </c>
      <c r="G25" s="5">
        <f t="shared" si="1"/>
        <v>2564.0999999999985</v>
      </c>
      <c r="H25" s="6">
        <v>3200</v>
      </c>
    </row>
    <row r="26" spans="1:8" x14ac:dyDescent="0.2">
      <c r="A26" s="14" t="s">
        <v>36</v>
      </c>
      <c r="B26" s="5">
        <v>137972</v>
      </c>
      <c r="C26" s="5">
        <v>103144.5</v>
      </c>
      <c r="D26" s="5">
        <f t="shared" si="0"/>
        <v>241116.5</v>
      </c>
      <c r="E26" s="5">
        <v>238227.93</v>
      </c>
      <c r="F26" s="5">
        <v>233227.93</v>
      </c>
      <c r="G26" s="5">
        <f t="shared" si="1"/>
        <v>2888.570000000007</v>
      </c>
      <c r="H26" s="6">
        <v>3300</v>
      </c>
    </row>
    <row r="27" spans="1:8" x14ac:dyDescent="0.2">
      <c r="A27" s="14" t="s">
        <v>37</v>
      </c>
      <c r="B27" s="5">
        <v>278386.93</v>
      </c>
      <c r="C27" s="5">
        <v>-56165</v>
      </c>
      <c r="D27" s="5">
        <f t="shared" si="0"/>
        <v>222221.93</v>
      </c>
      <c r="E27" s="5">
        <v>217106.72</v>
      </c>
      <c r="F27" s="5">
        <v>217106.72</v>
      </c>
      <c r="G27" s="5">
        <f t="shared" si="1"/>
        <v>5115.2099999999919</v>
      </c>
      <c r="H27" s="6">
        <v>3400</v>
      </c>
    </row>
    <row r="28" spans="1:8" x14ac:dyDescent="0.2">
      <c r="A28" s="14" t="s">
        <v>38</v>
      </c>
      <c r="B28" s="5">
        <v>78029.95</v>
      </c>
      <c r="C28" s="5">
        <v>152213.44</v>
      </c>
      <c r="D28" s="5">
        <f t="shared" si="0"/>
        <v>230243.39</v>
      </c>
      <c r="E28" s="5">
        <v>128309.99</v>
      </c>
      <c r="F28" s="5">
        <v>106680.2</v>
      </c>
      <c r="G28" s="5">
        <f t="shared" si="1"/>
        <v>101933.40000000001</v>
      </c>
      <c r="H28" s="6">
        <v>3500</v>
      </c>
    </row>
    <row r="29" spans="1:8" x14ac:dyDescent="0.2">
      <c r="A29" s="14" t="s">
        <v>39</v>
      </c>
      <c r="B29" s="5">
        <v>0</v>
      </c>
      <c r="C29" s="5">
        <v>0</v>
      </c>
      <c r="D29" s="5">
        <f t="shared" si="0"/>
        <v>0</v>
      </c>
      <c r="E29" s="5">
        <v>0</v>
      </c>
      <c r="F29" s="5">
        <v>0</v>
      </c>
      <c r="G29" s="5">
        <f t="shared" si="1"/>
        <v>0</v>
      </c>
      <c r="H29" s="6">
        <v>3600</v>
      </c>
    </row>
    <row r="30" spans="1:8" x14ac:dyDescent="0.2">
      <c r="A30" s="14" t="s">
        <v>40</v>
      </c>
      <c r="B30" s="5">
        <v>3300</v>
      </c>
      <c r="C30" s="5">
        <v>-1522</v>
      </c>
      <c r="D30" s="5">
        <f t="shared" si="0"/>
        <v>1778</v>
      </c>
      <c r="E30" s="5">
        <v>778</v>
      </c>
      <c r="F30" s="5">
        <v>778</v>
      </c>
      <c r="G30" s="5">
        <f t="shared" si="1"/>
        <v>1000</v>
      </c>
      <c r="H30" s="6">
        <v>3700</v>
      </c>
    </row>
    <row r="31" spans="1:8" x14ac:dyDescent="0.2">
      <c r="A31" s="14" t="s">
        <v>41</v>
      </c>
      <c r="B31" s="5">
        <v>51500</v>
      </c>
      <c r="C31" s="5">
        <v>-2630</v>
      </c>
      <c r="D31" s="5">
        <f t="shared" si="0"/>
        <v>48870</v>
      </c>
      <c r="E31" s="5">
        <v>41983.25</v>
      </c>
      <c r="F31" s="5">
        <v>41983.25</v>
      </c>
      <c r="G31" s="5">
        <f t="shared" si="1"/>
        <v>6886.75</v>
      </c>
      <c r="H31" s="6">
        <v>3800</v>
      </c>
    </row>
    <row r="32" spans="1:8" x14ac:dyDescent="0.2">
      <c r="A32" s="14" t="s">
        <v>0</v>
      </c>
      <c r="B32" s="5">
        <v>341697.94</v>
      </c>
      <c r="C32" s="5">
        <v>131524.79999999999</v>
      </c>
      <c r="D32" s="5">
        <f t="shared" si="0"/>
        <v>473222.74</v>
      </c>
      <c r="E32" s="5">
        <v>457152.98</v>
      </c>
      <c r="F32" s="5">
        <v>400761.98</v>
      </c>
      <c r="G32" s="5">
        <f t="shared" si="1"/>
        <v>16069.760000000009</v>
      </c>
      <c r="H32" s="6">
        <v>3900</v>
      </c>
    </row>
    <row r="33" spans="1:8" x14ac:dyDescent="0.2">
      <c r="A33" s="12" t="s">
        <v>80</v>
      </c>
      <c r="B33" s="9">
        <f>SUM(B34:B42)</f>
        <v>2470564.71</v>
      </c>
      <c r="C33" s="9">
        <f>SUM(C34:C42)</f>
        <v>1272327.42</v>
      </c>
      <c r="D33" s="9">
        <f t="shared" si="0"/>
        <v>3742892.13</v>
      </c>
      <c r="E33" s="9">
        <f>SUM(E34:E42)</f>
        <v>3283990.29</v>
      </c>
      <c r="F33" s="9">
        <f>SUM(F34:F42)</f>
        <v>3282187.29</v>
      </c>
      <c r="G33" s="9">
        <f t="shared" si="1"/>
        <v>458901.83999999985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2392152.71</v>
      </c>
      <c r="C37" s="5">
        <v>1272327.42</v>
      </c>
      <c r="D37" s="5">
        <f t="shared" si="0"/>
        <v>3664480.13</v>
      </c>
      <c r="E37" s="5">
        <v>3205578.29</v>
      </c>
      <c r="F37" s="5">
        <v>3203775.29</v>
      </c>
      <c r="G37" s="5">
        <f t="shared" si="1"/>
        <v>458901.83999999985</v>
      </c>
      <c r="H37" s="6">
        <v>4400</v>
      </c>
    </row>
    <row r="38" spans="1:8" x14ac:dyDescent="0.2">
      <c r="A38" s="14" t="s">
        <v>7</v>
      </c>
      <c r="B38" s="5">
        <v>78412</v>
      </c>
      <c r="C38" s="5">
        <v>0</v>
      </c>
      <c r="D38" s="5">
        <f t="shared" si="0"/>
        <v>78412</v>
      </c>
      <c r="E38" s="5">
        <v>78412</v>
      </c>
      <c r="F38" s="5">
        <v>78412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0</v>
      </c>
      <c r="C43" s="9">
        <f>SUM(C44:C52)</f>
        <v>470772.80000000005</v>
      </c>
      <c r="D43" s="9">
        <f t="shared" si="0"/>
        <v>470772.80000000005</v>
      </c>
      <c r="E43" s="9">
        <f>SUM(E44:E52)</f>
        <v>169854.36</v>
      </c>
      <c r="F43" s="9">
        <f>SUM(F44:F52)</f>
        <v>169854.36</v>
      </c>
      <c r="G43" s="9">
        <f t="shared" si="1"/>
        <v>300918.44000000006</v>
      </c>
      <c r="H43" s="13">
        <v>0</v>
      </c>
    </row>
    <row r="44" spans="1:8" x14ac:dyDescent="0.2">
      <c r="A44" s="4" t="s">
        <v>49</v>
      </c>
      <c r="B44" s="5">
        <v>0</v>
      </c>
      <c r="C44" s="5">
        <v>254097.7</v>
      </c>
      <c r="D44" s="5">
        <f t="shared" si="0"/>
        <v>254097.7</v>
      </c>
      <c r="E44" s="5">
        <v>169854.36</v>
      </c>
      <c r="F44" s="5">
        <v>169854.36</v>
      </c>
      <c r="G44" s="5">
        <f t="shared" si="1"/>
        <v>84243.340000000026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216675.1</v>
      </c>
      <c r="D47" s="5">
        <f t="shared" si="0"/>
        <v>216675.1</v>
      </c>
      <c r="E47" s="5">
        <v>0</v>
      </c>
      <c r="F47" s="5">
        <v>0</v>
      </c>
      <c r="G47" s="5">
        <f t="shared" si="1"/>
        <v>216675.1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6000</v>
      </c>
      <c r="C57" s="9">
        <f>SUM(C58:C64)</f>
        <v>223276.2</v>
      </c>
      <c r="D57" s="9">
        <f t="shared" si="0"/>
        <v>229276.2</v>
      </c>
      <c r="E57" s="9">
        <f>SUM(E58:E64)</f>
        <v>0</v>
      </c>
      <c r="F57" s="9">
        <f>SUM(F58:F64)</f>
        <v>0</v>
      </c>
      <c r="G57" s="9">
        <f t="shared" si="1"/>
        <v>229276.2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6000</v>
      </c>
      <c r="C64" s="5">
        <v>223276.2</v>
      </c>
      <c r="D64" s="5">
        <f t="shared" si="0"/>
        <v>229276.2</v>
      </c>
      <c r="E64" s="5">
        <v>0</v>
      </c>
      <c r="F64" s="5">
        <v>0</v>
      </c>
      <c r="G64" s="5">
        <f t="shared" si="1"/>
        <v>229276.2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159818.32999999999</v>
      </c>
      <c r="D65" s="9">
        <f t="shared" si="0"/>
        <v>159818.32999999999</v>
      </c>
      <c r="E65" s="9">
        <f>SUM(E66:E68)</f>
        <v>0</v>
      </c>
      <c r="F65" s="9">
        <f>SUM(F66:F68)</f>
        <v>0</v>
      </c>
      <c r="G65" s="9">
        <f t="shared" si="1"/>
        <v>159818.32999999999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159818.32999999999</v>
      </c>
      <c r="D68" s="5">
        <f t="shared" si="0"/>
        <v>159818.32999999999</v>
      </c>
      <c r="E68" s="5">
        <v>0</v>
      </c>
      <c r="F68" s="5">
        <v>0</v>
      </c>
      <c r="G68" s="5">
        <f t="shared" si="1"/>
        <v>159818.32999999999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17511668.689999998</v>
      </c>
      <c r="C77" s="11">
        <f t="shared" si="4"/>
        <v>2397133.56</v>
      </c>
      <c r="D77" s="11">
        <f t="shared" si="4"/>
        <v>19908802.249999996</v>
      </c>
      <c r="E77" s="11">
        <f t="shared" si="4"/>
        <v>18536277.629999999</v>
      </c>
      <c r="F77" s="11">
        <f t="shared" si="4"/>
        <v>17730649.140000001</v>
      </c>
      <c r="G77" s="11">
        <f t="shared" si="4"/>
        <v>1372524.62</v>
      </c>
      <c r="H77" s="16"/>
    </row>
    <row r="78" spans="1:8" x14ac:dyDescent="0.2">
      <c r="H78" s="16"/>
    </row>
    <row r="79" spans="1:8" x14ac:dyDescent="0.2">
      <c r="A79" s="1" t="s">
        <v>78</v>
      </c>
      <c r="H79" s="16"/>
    </row>
    <row r="80" spans="1:8" x14ac:dyDescent="0.2">
      <c r="H80" s="16"/>
    </row>
    <row r="83" spans="1:5" x14ac:dyDescent="0.2">
      <c r="A83" s="17" t="s">
        <v>85</v>
      </c>
      <c r="D83" s="28" t="s">
        <v>86</v>
      </c>
      <c r="E83" s="28"/>
    </row>
    <row r="84" spans="1:5" ht="15" x14ac:dyDescent="0.25">
      <c r="A84" s="18" t="s">
        <v>87</v>
      </c>
      <c r="D84" s="21" t="s">
        <v>88</v>
      </c>
      <c r="E84" s="21"/>
    </row>
    <row r="85" spans="1:5" ht="15" x14ac:dyDescent="0.2">
      <c r="A85" s="18" t="s">
        <v>89</v>
      </c>
      <c r="D85" s="22" t="s">
        <v>90</v>
      </c>
      <c r="E85" s="22"/>
    </row>
  </sheetData>
  <sheetProtection formatCells="0" formatColumns="0" formatRows="0" autoFilter="0"/>
  <mergeCells count="6">
    <mergeCell ref="D84:E84"/>
    <mergeCell ref="D85:E85"/>
    <mergeCell ref="A1:G1"/>
    <mergeCell ref="B2:F2"/>
    <mergeCell ref="G2:G3"/>
    <mergeCell ref="D83:E8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2024-01-26T18:47:46Z</cp:lastPrinted>
  <dcterms:created xsi:type="dcterms:W3CDTF">2014-02-10T03:37:14Z</dcterms:created>
  <dcterms:modified xsi:type="dcterms:W3CDTF">2024-03-01T21:12:46Z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